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230" activeTab="0"/>
  </bookViews>
  <sheets>
    <sheet name="оценка нат" sheetId="1" r:id="rId1"/>
    <sheet name="оценка ст" sheetId="2" r:id="rId2"/>
  </sheets>
  <externalReferences>
    <externalReference r:id="rId5"/>
  </externalReferences>
  <definedNames/>
  <calcPr calcMode="autoNoTable" fullCalcOnLoad="1"/>
</workbook>
</file>

<file path=xl/sharedStrings.xml><?xml version="1.0" encoding="utf-8"?>
<sst xmlns="http://schemas.openxmlformats.org/spreadsheetml/2006/main" count="36" uniqueCount="30">
  <si>
    <t>Оценка с использованием данных о фактических объемах выполняемых работ и данных об оплате этих работ</t>
  </si>
  <si>
    <t>Оценка стоимости необходимых для выполнения государственных работ производится по каждой из работ по формуле:</t>
  </si>
  <si>
    <t>С = ( О x Н  )+ И,  руб.,</t>
  </si>
  <si>
    <t>С - прогноз стоимости бюджетной работы,  руб.;</t>
  </si>
  <si>
    <t>О - прогнозный объем выполненных работ в натуральном выражении;</t>
  </si>
  <si>
    <t>Н - нормативные затарты на оказание государственной работы с учётом общехозяйственных нужд, руб.;</t>
  </si>
  <si>
    <t>И - затраты на содержание имущества, руб.</t>
  </si>
  <si>
    <t>Наименование государственной работы</t>
  </si>
  <si>
    <t>Н</t>
  </si>
  <si>
    <t>О</t>
  </si>
  <si>
    <t>И</t>
  </si>
  <si>
    <t>С</t>
  </si>
  <si>
    <t>нормативные затарты на оказание государственной работы с учётом общехозяйственных нужд</t>
  </si>
  <si>
    <t>прогнозный объем выполненных работ в натуральном выражении</t>
  </si>
  <si>
    <t xml:space="preserve"> затраты на содержание имущества</t>
  </si>
  <si>
    <t>прогноз стоимости бюджетной работы</t>
  </si>
  <si>
    <t>тушение пожаров на землях, не входящих в лесной фонд, занятых древесно-кустарниковой растительностью</t>
  </si>
  <si>
    <t>устройство противопожарных минерализованных полос</t>
  </si>
  <si>
    <t>прочистка противопожарных минерализованных полос и их обновление</t>
  </si>
  <si>
    <t>Всего</t>
  </si>
  <si>
    <t>Оценка потребности в предоставлении государственных услуг в натуральном выражении</t>
  </si>
  <si>
    <t>Наименование работ</t>
  </si>
  <si>
    <t>Натуральный показатель оценки</t>
  </si>
  <si>
    <t>Единица оценки объема услуг</t>
  </si>
  <si>
    <t>2015 г.</t>
  </si>
  <si>
    <t>2016 г.</t>
  </si>
  <si>
    <t>гектар</t>
  </si>
  <si>
    <t>километр</t>
  </si>
  <si>
    <t>машина</t>
  </si>
  <si>
    <t>день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</si>
</sst>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9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0"/>
      <name val="Arial Cyr"/>
      <family val="0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Microsoft Sans Serif"/>
      <family val="2"/>
    </font>
    <font>
      <sz val="10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11"/>
      <color rgb="FF000000"/>
      <name val="Microsoft Sans Serif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2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>
      <alignment horizontal="left" vertical="top"/>
      <protection/>
    </xf>
    <xf numFmtId="0" fontId="30" fillId="20" borderId="0">
      <alignment horizontal="left" vertical="top"/>
      <protection/>
    </xf>
    <xf numFmtId="0" fontId="31" fillId="20" borderId="0">
      <alignment horizontal="left" vertical="top"/>
      <protection/>
    </xf>
    <xf numFmtId="0" fontId="32" fillId="20" borderId="0">
      <alignment horizontal="center" vertical="center"/>
      <protection/>
    </xf>
    <xf numFmtId="0" fontId="32" fillId="20" borderId="0">
      <alignment horizontal="left" vertical="center"/>
      <protection/>
    </xf>
    <xf numFmtId="0" fontId="32" fillId="20" borderId="0">
      <alignment horizontal="center" vertical="center"/>
      <protection/>
    </xf>
    <xf numFmtId="0" fontId="33" fillId="20" borderId="0">
      <alignment horizontal="lef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6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Border="0">
      <alignment horizontal="justify" vertical="center" wrapText="1"/>
      <protection/>
    </xf>
    <xf numFmtId="0" fontId="47" fillId="0" borderId="0" applyBorder="0">
      <alignment horizontal="justify" vertical="center" wrapText="1"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4" fontId="51" fillId="0" borderId="0" xfId="0" applyNumberFormat="1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fanasevaTA\Desktop\&#1054;&#1043;&#1041;&#1059;\2016\&#1082;%20&#1079;&#1072;&#1097;&#1080;&#1090;&#1077;\&#1086;&#1073;&#1083;&#1072;&#1089;&#1090;&#1085;&#1086;&#1081;%20&#1073;&#1102;&#1076;&#1077;&#109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стенд"/>
      <sheetName val="благоустр"/>
      <sheetName val="свод Обл"/>
      <sheetName val="оценка ст"/>
      <sheetName val="оценка нат"/>
      <sheetName val="исх обл"/>
      <sheetName val="туш "/>
      <sheetName val="Благоустройство"/>
      <sheetName val="Сод ПХС"/>
      <sheetName val="стенды"/>
      <sheetName val="Сод ГТС"/>
      <sheetName val="подг техн"/>
      <sheetName val="сооб"/>
      <sheetName val="Минп"/>
      <sheetName val="Проч"/>
    </sheetNames>
    <sheetDataSet>
      <sheetData sheetId="3">
        <row r="10">
          <cell r="AO10">
            <v>554</v>
          </cell>
        </row>
        <row r="11">
          <cell r="AO11">
            <v>554</v>
          </cell>
        </row>
        <row r="12">
          <cell r="AE12" t="str">
            <v>подготовка техники к пожароопасному периоду</v>
          </cell>
          <cell r="AO12">
            <v>100</v>
          </cell>
        </row>
        <row r="13">
          <cell r="AE13" t="str">
            <v>установка и размещение стендов, знаков и указателей, содержащих информацию о мерах пожарной безопасности в лесах</v>
          </cell>
        </row>
        <row r="14">
          <cell r="AE14" t="str">
            <v>благоустройство зон отдыха граждан, пребывающих в лесах </v>
          </cell>
        </row>
        <row r="15">
          <cell r="AE15" t="str">
            <v>обеспечение функционирования  гидротехнических сооружений</v>
          </cell>
          <cell r="AO15">
            <v>127</v>
          </cell>
        </row>
        <row r="16">
          <cell r="AE16" t="str">
            <v>обеспечение функционирования пожарно-химических станций</v>
          </cell>
          <cell r="AO16">
            <v>192</v>
          </cell>
        </row>
      </sheetData>
      <sheetData sheetId="6">
        <row r="5">
          <cell r="F5" t="str">
            <v>га</v>
          </cell>
        </row>
        <row r="6">
          <cell r="E6">
            <v>964.0980000000001</v>
          </cell>
          <cell r="F6">
            <v>200</v>
          </cell>
        </row>
        <row r="7">
          <cell r="F7" t="str">
            <v>км</v>
          </cell>
        </row>
        <row r="8">
          <cell r="E8">
            <v>2044.5816940052564</v>
          </cell>
          <cell r="F8">
            <v>554</v>
          </cell>
          <cell r="G8">
            <v>21242.61003522648</v>
          </cell>
        </row>
        <row r="9">
          <cell r="F9" t="str">
            <v>км</v>
          </cell>
        </row>
        <row r="10">
          <cell r="E10">
            <v>1905.641368942309</v>
          </cell>
          <cell r="F10">
            <v>554</v>
          </cell>
          <cell r="G10">
            <v>19799.060407381578</v>
          </cell>
        </row>
        <row r="11">
          <cell r="F11" t="str">
            <v>машины</v>
          </cell>
        </row>
        <row r="12">
          <cell r="E12">
            <v>30542.37570388976</v>
          </cell>
          <cell r="F12">
            <v>100</v>
          </cell>
          <cell r="G12">
            <v>57279.13606032838</v>
          </cell>
        </row>
        <row r="17">
          <cell r="F17" t="str">
            <v>день</v>
          </cell>
        </row>
        <row r="18">
          <cell r="E18">
            <v>5883.352233314026</v>
          </cell>
          <cell r="F18">
            <v>127</v>
          </cell>
          <cell r="G18">
            <v>14012.712604255248</v>
          </cell>
        </row>
        <row r="19">
          <cell r="F19" t="str">
            <v>день</v>
          </cell>
        </row>
        <row r="20">
          <cell r="E20">
            <v>29678.82041201662</v>
          </cell>
          <cell r="F20">
            <v>192</v>
          </cell>
          <cell r="G20">
            <v>106866.4808928083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80" zoomScaleSheetLayoutView="80" zoomScalePageLayoutView="0" workbookViewId="0" topLeftCell="A1">
      <selection activeCell="D24" sqref="D24"/>
    </sheetView>
  </sheetViews>
  <sheetFormatPr defaultColWidth="9.140625" defaultRowHeight="15"/>
  <cols>
    <col min="1" max="1" width="45.57421875" style="18" customWidth="1"/>
    <col min="2" max="2" width="17.140625" style="18" customWidth="1"/>
    <col min="3" max="3" width="13.57421875" style="2" customWidth="1"/>
    <col min="4" max="4" width="12.8515625" style="2" customWidth="1"/>
    <col min="5" max="5" width="14.57421875" style="2" customWidth="1"/>
    <col min="6" max="16384" width="9.140625" style="2" customWidth="1"/>
  </cols>
  <sheetData>
    <row r="1" spans="1:5" s="2" customFormat="1" ht="43.5" customHeight="1">
      <c r="A1" s="1" t="s">
        <v>20</v>
      </c>
      <c r="B1" s="1"/>
      <c r="C1" s="1"/>
      <c r="D1" s="1"/>
      <c r="E1" s="1"/>
    </row>
    <row r="2" s="2" customFormat="1" ht="15"/>
    <row r="3" spans="1:5" s="2" customFormat="1" ht="75">
      <c r="A3" s="21" t="s">
        <v>21</v>
      </c>
      <c r="B3" s="21" t="s">
        <v>22</v>
      </c>
      <c r="C3" s="21" t="s">
        <v>23</v>
      </c>
      <c r="D3" s="21" t="s">
        <v>24</v>
      </c>
      <c r="E3" s="21" t="s">
        <v>25</v>
      </c>
    </row>
    <row r="4" spans="1:5" s="12" customFormat="1" ht="49.5" customHeight="1">
      <c r="A4" s="13" t="s">
        <v>16</v>
      </c>
      <c r="B4" s="9" t="s">
        <v>26</v>
      </c>
      <c r="C4" s="11" t="str">
        <f>'[1]исх обл'!F5</f>
        <v>га</v>
      </c>
      <c r="D4" s="11">
        <v>408.61</v>
      </c>
      <c r="E4" s="11">
        <f>'[1]исх обл'!F6</f>
        <v>200</v>
      </c>
    </row>
    <row r="5" spans="1:5" s="2" customFormat="1" ht="30" customHeight="1">
      <c r="A5" s="13" t="s">
        <v>17</v>
      </c>
      <c r="B5" s="9" t="s">
        <v>27</v>
      </c>
      <c r="C5" s="14" t="str">
        <f>'[1]исх обл'!F7</f>
        <v>км</v>
      </c>
      <c r="D5" s="14">
        <v>504</v>
      </c>
      <c r="E5" s="14">
        <f>'[1]исх обл'!F8</f>
        <v>554</v>
      </c>
    </row>
    <row r="6" spans="1:5" s="2" customFormat="1" ht="40.5" customHeight="1">
      <c r="A6" s="13" t="s">
        <v>18</v>
      </c>
      <c r="B6" s="9" t="s">
        <v>27</v>
      </c>
      <c r="C6" s="14" t="str">
        <f>'[1]исх обл'!F9</f>
        <v>км</v>
      </c>
      <c r="D6" s="14">
        <v>504</v>
      </c>
      <c r="E6" s="14">
        <f>'[1]исх обл'!F10</f>
        <v>554</v>
      </c>
    </row>
    <row r="7" spans="1:5" s="2" customFormat="1" ht="15">
      <c r="A7" s="22" t="str">
        <f>'[1]свод Обл'!AE12</f>
        <v>подготовка техники к пожароопасному периоду</v>
      </c>
      <c r="B7" s="9" t="s">
        <v>28</v>
      </c>
      <c r="C7" s="14" t="str">
        <f>'[1]исх обл'!F11</f>
        <v>машины</v>
      </c>
      <c r="D7" s="14">
        <v>94</v>
      </c>
      <c r="E7" s="14">
        <f>'[1]исх обл'!F12</f>
        <v>100</v>
      </c>
    </row>
    <row r="8" spans="1:5" s="2" customFormat="1" ht="45" hidden="1">
      <c r="A8" s="22" t="str">
        <f>'[1]свод Обл'!AE13</f>
        <v>установка и размещение стендов, знаков и указателей, содержащих информацию о мерах пожарной безопасности в лесах</v>
      </c>
      <c r="B8" s="9"/>
      <c r="C8" s="14"/>
      <c r="D8" s="14"/>
      <c r="E8" s="14"/>
    </row>
    <row r="9" spans="1:5" s="2" customFormat="1" ht="30" hidden="1">
      <c r="A9" s="22" t="str">
        <f>'[1]свод Обл'!AE14</f>
        <v>благоустройство зон отдыха граждан, пребывающих в лесах </v>
      </c>
      <c r="B9" s="9"/>
      <c r="C9" s="14"/>
      <c r="D9" s="14"/>
      <c r="E9" s="14"/>
    </row>
    <row r="10" spans="1:5" s="2" customFormat="1" ht="30">
      <c r="A10" s="22" t="str">
        <f>'[1]свод Обл'!AE15</f>
        <v>обеспечение функционирования  гидротехнических сооружений</v>
      </c>
      <c r="B10" s="9" t="s">
        <v>29</v>
      </c>
      <c r="C10" s="14" t="str">
        <f>'[1]исх обл'!F17</f>
        <v>день</v>
      </c>
      <c r="D10" s="14">
        <v>127</v>
      </c>
      <c r="E10" s="14">
        <f>'[1]исх обл'!F18</f>
        <v>127</v>
      </c>
    </row>
    <row r="11" spans="1:5" s="2" customFormat="1" ht="30">
      <c r="A11" s="22" t="str">
        <f>'[1]свод Обл'!AE16</f>
        <v>обеспечение функционирования пожарно-химических станций</v>
      </c>
      <c r="B11" s="9" t="s">
        <v>29</v>
      </c>
      <c r="C11" s="14" t="str">
        <f>'[1]исх обл'!F19</f>
        <v>день</v>
      </c>
      <c r="D11" s="14">
        <v>192</v>
      </c>
      <c r="E11" s="14">
        <f>'[1]исх обл'!F20</f>
        <v>192</v>
      </c>
    </row>
    <row r="12" spans="1:5" s="2" customFormat="1" ht="15">
      <c r="A12" s="17" t="s">
        <v>19</v>
      </c>
      <c r="B12" s="11"/>
      <c r="C12" s="14"/>
      <c r="D12" s="14"/>
      <c r="E12" s="14"/>
    </row>
    <row r="13" spans="1:5" s="2" customFormat="1" ht="15">
      <c r="A13" s="18"/>
      <c r="B13" s="7"/>
      <c r="C13" s="19"/>
      <c r="D13" s="19"/>
      <c r="E13" s="19"/>
    </row>
    <row r="14" spans="1:5" s="2" customFormat="1" ht="15">
      <c r="A14" s="18"/>
      <c r="B14" s="7"/>
      <c r="C14" s="19"/>
      <c r="D14" s="19"/>
      <c r="E14" s="19"/>
    </row>
    <row r="15" spans="1:5" s="2" customFormat="1" ht="15">
      <c r="A15" s="18"/>
      <c r="B15" s="12"/>
      <c r="C15" s="20"/>
      <c r="D15" s="20"/>
      <c r="E15" s="19"/>
    </row>
  </sheetData>
  <sheetProtection/>
  <mergeCells count="1">
    <mergeCell ref="A1:E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80" zoomScaleSheetLayoutView="80" zoomScalePageLayoutView="0" workbookViewId="0" topLeftCell="A1">
      <selection activeCell="E13" sqref="E13"/>
    </sheetView>
  </sheetViews>
  <sheetFormatPr defaultColWidth="9.140625" defaultRowHeight="15"/>
  <cols>
    <col min="1" max="1" width="45.57421875" style="18" customWidth="1"/>
    <col min="2" max="2" width="21.57421875" style="18" customWidth="1"/>
    <col min="3" max="3" width="13.57421875" style="2" customWidth="1"/>
    <col min="4" max="4" width="12.8515625" style="2" customWidth="1"/>
    <col min="5" max="5" width="14.57421875" style="2" customWidth="1"/>
    <col min="6" max="16384" width="9.140625" style="2" customWidth="1"/>
  </cols>
  <sheetData>
    <row r="1" spans="1:5" ht="36.75" customHeight="1">
      <c r="A1" s="1" t="s">
        <v>0</v>
      </c>
      <c r="B1" s="1"/>
      <c r="C1" s="1"/>
      <c r="D1" s="1"/>
      <c r="E1" s="1"/>
    </row>
    <row r="3" spans="1:5" ht="40.5" customHeight="1">
      <c r="A3" s="3" t="s">
        <v>1</v>
      </c>
      <c r="B3" s="3"/>
      <c r="C3" s="3"/>
      <c r="D3" s="3"/>
      <c r="E3" s="3"/>
    </row>
    <row r="4" spans="1:2" ht="18.75">
      <c r="A4" s="4" t="s">
        <v>2</v>
      </c>
      <c r="B4" s="4"/>
    </row>
    <row r="6" spans="1:5" ht="18.75">
      <c r="A6" s="5" t="s">
        <v>3</v>
      </c>
      <c r="B6" s="5"/>
      <c r="C6" s="5"/>
      <c r="D6" s="5"/>
      <c r="E6" s="5"/>
    </row>
    <row r="7" spans="1:5" ht="18.75">
      <c r="A7" s="5" t="s">
        <v>4</v>
      </c>
      <c r="B7" s="5"/>
      <c r="C7" s="5"/>
      <c r="D7" s="5"/>
      <c r="E7" s="5"/>
    </row>
    <row r="8" spans="1:5" ht="36.75" customHeight="1">
      <c r="A8" s="6" t="s">
        <v>5</v>
      </c>
      <c r="B8" s="6"/>
      <c r="C8" s="6"/>
      <c r="D8" s="6"/>
      <c r="E8" s="6"/>
    </row>
    <row r="9" spans="1:5" ht="18.75">
      <c r="A9" s="5" t="s">
        <v>6</v>
      </c>
      <c r="B9" s="5"/>
      <c r="C9" s="5"/>
      <c r="D9" s="5"/>
      <c r="E9" s="5"/>
    </row>
    <row r="10" spans="1:2" ht="15" customHeight="1">
      <c r="A10" s="7"/>
      <c r="B10" s="7"/>
    </row>
    <row r="11" spans="1:5" ht="15">
      <c r="A11" s="8" t="s">
        <v>7</v>
      </c>
      <c r="B11" s="9" t="s">
        <v>8</v>
      </c>
      <c r="C11" s="10" t="s">
        <v>9</v>
      </c>
      <c r="D11" s="10" t="s">
        <v>10</v>
      </c>
      <c r="E11" s="11" t="s">
        <v>11</v>
      </c>
    </row>
    <row r="12" spans="1:5" s="12" customFormat="1" ht="103.5" customHeight="1">
      <c r="A12" s="8"/>
      <c r="B12" s="9" t="s">
        <v>12</v>
      </c>
      <c r="C12" s="9" t="s">
        <v>13</v>
      </c>
      <c r="D12" s="9" t="s">
        <v>14</v>
      </c>
      <c r="E12" s="9" t="s">
        <v>15</v>
      </c>
    </row>
    <row r="13" spans="1:5" s="12" customFormat="1" ht="49.5" customHeight="1">
      <c r="A13" s="13" t="s">
        <v>16</v>
      </c>
      <c r="B13" s="11">
        <f>'[1]исх обл'!E6</f>
        <v>964.0980000000001</v>
      </c>
      <c r="C13" s="11">
        <f>'[1]исх обл'!F6</f>
        <v>200</v>
      </c>
      <c r="D13" s="11"/>
      <c r="E13" s="11">
        <f>(C13*B13)+D13</f>
        <v>192819.6</v>
      </c>
    </row>
    <row r="14" spans="1:5" ht="30" customHeight="1">
      <c r="A14" s="13" t="s">
        <v>17</v>
      </c>
      <c r="B14" s="11">
        <f>'[1]исх обл'!E8</f>
        <v>2044.5816940052564</v>
      </c>
      <c r="C14" s="14">
        <f>'[1]свод Обл'!AO10</f>
        <v>554</v>
      </c>
      <c r="D14" s="14">
        <f>'[1]исх обл'!G8</f>
        <v>21242.61003522648</v>
      </c>
      <c r="E14" s="11">
        <f aca="true" t="shared" si="0" ref="E14:E20">(C14*B14)+D14</f>
        <v>1153940.8685141385</v>
      </c>
    </row>
    <row r="15" spans="1:5" ht="40.5" customHeight="1">
      <c r="A15" s="15" t="s">
        <v>18</v>
      </c>
      <c r="B15" s="11">
        <f>'[1]исх обл'!E10</f>
        <v>1905.641368942309</v>
      </c>
      <c r="C15" s="14">
        <f>'[1]свод Обл'!AO11</f>
        <v>554</v>
      </c>
      <c r="D15" s="14">
        <f>'[1]исх обл'!G10</f>
        <v>19799.060407381578</v>
      </c>
      <c r="E15" s="11">
        <f t="shared" si="0"/>
        <v>1075524.3788014208</v>
      </c>
    </row>
    <row r="16" spans="1:5" ht="33" customHeight="1">
      <c r="A16" s="16" t="str">
        <f>'[1]свод Обл'!AE12</f>
        <v>подготовка техники к пожароопасному периоду</v>
      </c>
      <c r="B16" s="11">
        <f>'[1]исх обл'!E12</f>
        <v>30542.37570388976</v>
      </c>
      <c r="C16" s="14">
        <f>'[1]свод Обл'!AO12</f>
        <v>100</v>
      </c>
      <c r="D16" s="14">
        <f>'[1]исх обл'!G12</f>
        <v>57279.13606032838</v>
      </c>
      <c r="E16" s="11">
        <f t="shared" si="0"/>
        <v>3111516.7064493042</v>
      </c>
    </row>
    <row r="17" spans="1:5" ht="45" hidden="1">
      <c r="A17" s="16" t="str">
        <f>'[1]свод Обл'!AE13</f>
        <v>установка и размещение стендов, знаков и указателей, содержащих информацию о мерах пожарной безопасности в лесах</v>
      </c>
      <c r="B17" s="11"/>
      <c r="C17" s="14"/>
      <c r="D17" s="14"/>
      <c r="E17" s="11">
        <f t="shared" si="0"/>
        <v>0</v>
      </c>
    </row>
    <row r="18" spans="1:5" ht="30" hidden="1">
      <c r="A18" s="16" t="str">
        <f>'[1]свод Обл'!AE14</f>
        <v>благоустройство зон отдыха граждан, пребывающих в лесах </v>
      </c>
      <c r="B18" s="11"/>
      <c r="C18" s="14"/>
      <c r="D18" s="14"/>
      <c r="E18" s="11">
        <f t="shared" si="0"/>
        <v>0</v>
      </c>
    </row>
    <row r="19" spans="1:5" ht="30">
      <c r="A19" s="16" t="str">
        <f>'[1]свод Обл'!AE15</f>
        <v>обеспечение функционирования  гидротехнических сооружений</v>
      </c>
      <c r="B19" s="11">
        <f>'[1]исх обл'!E18</f>
        <v>5883.352233314026</v>
      </c>
      <c r="C19" s="14">
        <f>'[1]свод Обл'!AO15</f>
        <v>127</v>
      </c>
      <c r="D19" s="14">
        <f>'[1]исх обл'!G18</f>
        <v>14012.712604255248</v>
      </c>
      <c r="E19" s="11">
        <f t="shared" si="0"/>
        <v>761198.4462351366</v>
      </c>
    </row>
    <row r="20" spans="1:5" ht="30">
      <c r="A20" s="16" t="str">
        <f>'[1]свод Обл'!AE16</f>
        <v>обеспечение функционирования пожарно-химических станций</v>
      </c>
      <c r="B20" s="11">
        <f>'[1]исх обл'!E20</f>
        <v>29678.82041201662</v>
      </c>
      <c r="C20" s="14">
        <f>'[1]свод Обл'!AO16</f>
        <v>192</v>
      </c>
      <c r="D20" s="14">
        <f>'[1]исх обл'!G20</f>
        <v>106866.4808928083</v>
      </c>
      <c r="E20" s="11">
        <f t="shared" si="0"/>
        <v>5805199.999999999</v>
      </c>
    </row>
    <row r="21" spans="1:5" ht="15">
      <c r="A21" s="17" t="s">
        <v>19</v>
      </c>
      <c r="B21" s="11"/>
      <c r="C21" s="14"/>
      <c r="D21" s="14"/>
      <c r="E21" s="14">
        <f>E20+E19+E16+E15+E14+E13</f>
        <v>12100199.999999998</v>
      </c>
    </row>
    <row r="22" spans="2:5" ht="15">
      <c r="B22" s="7"/>
      <c r="C22" s="19"/>
      <c r="D22" s="19"/>
      <c r="E22" s="19"/>
    </row>
    <row r="23" spans="2:5" ht="15">
      <c r="B23" s="7"/>
      <c r="C23" s="19"/>
      <c r="D23" s="19"/>
      <c r="E23" s="19"/>
    </row>
    <row r="24" spans="2:5" ht="15">
      <c r="B24" s="12"/>
      <c r="C24" s="20"/>
      <c r="D24" s="20"/>
      <c r="E24" s="19"/>
    </row>
  </sheetData>
  <sheetProtection/>
  <mergeCells count="7">
    <mergeCell ref="A11:A12"/>
    <mergeCell ref="A1:E1"/>
    <mergeCell ref="A3:E3"/>
    <mergeCell ref="A6:E6"/>
    <mergeCell ref="A7:E7"/>
    <mergeCell ref="A8:E8"/>
    <mergeCell ref="A9:E9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AfanasevaTA</dc:creator>
  <cp:keywords/>
  <dc:description/>
  <cp:lastModifiedBy>AfanasevaTA</cp:lastModifiedBy>
  <dcterms:created xsi:type="dcterms:W3CDTF">2015-12-11T05:44:23Z</dcterms:created>
  <dcterms:modified xsi:type="dcterms:W3CDTF">2015-12-11T05:45:30Z</dcterms:modified>
  <cp:category/>
  <cp:version/>
  <cp:contentType/>
  <cp:contentStatus/>
</cp:coreProperties>
</file>